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бюджета'!$A$1:$F$42</definedName>
    <definedName name="_xlnm.Print_Area" localSheetId="1">'исполнение РБ, з.п., числен  '!$A$1:$D$52</definedName>
  </definedNames>
  <calcPr fullCalcOnLoad="1"/>
</workbook>
</file>

<file path=xl/sharedStrings.xml><?xml version="1.0" encoding="utf-8"?>
<sst xmlns="http://schemas.openxmlformats.org/spreadsheetml/2006/main" count="97" uniqueCount="50">
  <si>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</si>
  <si>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</si>
  <si>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</si>
  <si>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</si>
  <si>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</si>
  <si>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</si>
  <si>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</si>
  <si>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</si>
  <si>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</si>
  <si>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</si>
  <si>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</si>
  <si>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</si>
  <si>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</si>
  <si>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</si>
  <si>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</si>
  <si>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</si>
  <si>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</si>
  <si>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</si>
  <si>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</si>
  <si>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</si>
  <si>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</si>
  <si>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</si>
  <si>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</si>
  <si>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</si>
  <si>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</si>
  <si>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</si>
  <si>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</si>
  <si>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</si>
  <si>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</si>
  <si>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</si>
  <si>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</si>
  <si>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</si>
  <si>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</si>
  <si>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</si>
  <si>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</si>
  <si>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</si>
  <si>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</si>
  <si>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</si>
  <si>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</si>
  <si>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</si>
  <si>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</si>
  <si>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</si>
  <si>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</si>
  <si>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Уточненный план на 2019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</si>
  <si>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</si>
  <si>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 ходе исполнения районного бюджета Бутурлиновского района на 01.10.2019 г.</t>
  </si>
  <si>
    <t>Исполнено на 01.10.2019 г.</t>
  </si>
  <si>
    <t>Исполнение бюджета Бутурлиновского района на 01.10.2019 г.</t>
  </si>
  <si>
    <t>Среднесписочная численность муниципальных служащих по состоянию на 01.10.2019 г.     - 43,5 чел.</t>
  </si>
  <si>
    <t>Среднесписочная численность работников муниципальных учреждений по состоянию на 01.10.2019 г.      -  1 201,2    чел.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</si>
</sst>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85" zoomScalePageLayoutView="0" workbookViewId="0" topLeftCell="A19">
      <selection activeCell="B31" sqref="B3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8" t="s">
        <v>47</v>
      </c>
      <c r="B1" s="28"/>
      <c r="C1" s="28"/>
      <c r="D1" s="28"/>
      <c r="E1" s="28"/>
    </row>
    <row r="2" spans="1:5" ht="18.75">
      <c r="A2" s="1"/>
      <c r="B2" s="1"/>
      <c r="C2" s="1"/>
      <c r="D2" s="1"/>
      <c r="E2" s="1"/>
    </row>
    <row r="3" spans="1:5" ht="15.75">
      <c r="A3" s="31" t="s">
        <v>33</v>
      </c>
      <c r="B3" s="31"/>
      <c r="C3" s="31"/>
      <c r="D3" s="31"/>
      <c r="E3" s="31"/>
    </row>
    <row r="4" spans="1:5" ht="19.5" customHeight="1">
      <c r="A4" s="30" t="s">
        <v>0</v>
      </c>
      <c r="B4" s="29" t="s">
        <v>43</v>
      </c>
      <c r="C4" s="29"/>
      <c r="D4" s="29" t="s">
        <v>46</v>
      </c>
      <c r="E4" s="29"/>
    </row>
    <row r="5" spans="1:5" ht="22.5" customHeight="1">
      <c r="A5" s="30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365320796.74</v>
      </c>
      <c r="C7" s="12">
        <f>C8+C9+C10+C11+C12+C13+C14+C15+C16+C17+C18+C19</f>
        <v>254280196.74</v>
      </c>
      <c r="D7" s="12">
        <f>D8+D9+D10+D11+D12+D13+D14+D15+D16+D17+D18+D19</f>
        <v>253577759.64999998</v>
      </c>
      <c r="E7" s="12">
        <f>E8+E9+E10+E11+E12+E13+E14+E15+E16+E17+E18+E19</f>
        <v>187724788.19000003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130639298.09</v>
      </c>
      <c r="E8" s="12">
        <v>106916026.37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16473045.38</v>
      </c>
      <c r="E9" s="12">
        <v>11521127.66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36018000</v>
      </c>
      <c r="C10" s="12">
        <v>31357000</v>
      </c>
      <c r="D10" s="12">
        <v>25027079.45</v>
      </c>
      <c r="E10" s="12">
        <v>21249241.27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25013752.86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2233100</v>
      </c>
      <c r="C12" s="12">
        <v>2000000</v>
      </c>
      <c r="D12" s="12">
        <v>2635519.96</v>
      </c>
      <c r="E12" s="12">
        <v>2349969.96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33320000</v>
      </c>
      <c r="C14" s="12">
        <v>25930000</v>
      </c>
      <c r="D14" s="12">
        <v>31409113.68</v>
      </c>
      <c r="E14" s="12">
        <v>24261290.59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80129.73</v>
      </c>
      <c r="E15" s="12">
        <v>80129.73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18450606.05</v>
      </c>
      <c r="E16" s="12">
        <v>18373556.05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329018.64</v>
      </c>
      <c r="E17" s="12">
        <v>503905.92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2091960.61</v>
      </c>
      <c r="E18" s="12">
        <v>1915591.31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916276.74</v>
      </c>
      <c r="C19" s="12">
        <v>418776.74</v>
      </c>
      <c r="D19" s="12">
        <v>1428235.2</v>
      </c>
      <c r="E19" s="12">
        <v>553949.33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839639733.95</v>
      </c>
      <c r="C20" s="12">
        <v>832214161.92</v>
      </c>
      <c r="D20" s="12">
        <v>526485621.77</v>
      </c>
      <c r="E20" s="12">
        <v>521048875.79</v>
      </c>
      <c r="F20" s="4"/>
      <c r="G20" s="6"/>
      <c r="H20" s="6"/>
      <c r="I20" s="6"/>
      <c r="J20" s="6"/>
    </row>
    <row r="21" spans="1:10" ht="39">
      <c r="A21" s="23" t="s">
        <v>42</v>
      </c>
      <c r="B21" s="12">
        <v>62264000</v>
      </c>
      <c r="C21" s="12">
        <v>62264000</v>
      </c>
      <c r="D21" s="12">
        <v>46698000</v>
      </c>
      <c r="E21" s="12">
        <v>46698000</v>
      </c>
      <c r="F21" s="4"/>
      <c r="G21" s="6"/>
      <c r="H21" s="6"/>
      <c r="I21" s="6"/>
      <c r="J21" s="6"/>
    </row>
    <row r="22" spans="1:10" ht="37.5">
      <c r="A22" s="8" t="s">
        <v>39</v>
      </c>
      <c r="B22" s="12">
        <v>837318275.95</v>
      </c>
      <c r="C22" s="12">
        <v>830298911.92</v>
      </c>
      <c r="D22" s="12">
        <v>523972214.83</v>
      </c>
      <c r="E22" s="12">
        <v>519030375.8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2321458</v>
      </c>
      <c r="C23" s="12">
        <v>1915250</v>
      </c>
      <c r="D23" s="12">
        <v>2538306.95</v>
      </c>
      <c r="E23" s="12">
        <v>2018500</v>
      </c>
      <c r="F23" s="4"/>
      <c r="G23" s="6"/>
      <c r="H23" s="6"/>
      <c r="I23" s="6"/>
      <c r="J23" s="6"/>
    </row>
    <row r="24" spans="1:10" ht="75">
      <c r="A24" s="8" t="s">
        <v>44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1204960530.69</v>
      </c>
      <c r="C26" s="13">
        <f>C7+C20</f>
        <v>1086494358.6599998</v>
      </c>
      <c r="D26" s="13">
        <f>D7+D20</f>
        <v>780063381.42</v>
      </c>
      <c r="E26" s="13">
        <f>E7+E20</f>
        <v>708773663.98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103626752.39</v>
      </c>
      <c r="C28" s="12">
        <v>53261667</v>
      </c>
      <c r="D28" s="12">
        <v>67672169.91</v>
      </c>
      <c r="E28" s="12">
        <v>31692354.17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1063500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1726660</v>
      </c>
      <c r="C30" s="12">
        <v>100000</v>
      </c>
      <c r="D30" s="12">
        <v>1082547.35</v>
      </c>
      <c r="E30" s="12">
        <v>5440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157314141.04</v>
      </c>
      <c r="C31" s="12">
        <v>147084840.77</v>
      </c>
      <c r="D31" s="12">
        <v>32895746.27</v>
      </c>
      <c r="E31" s="12">
        <v>29172772.72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80608450.56</v>
      </c>
      <c r="C32" s="12">
        <v>14368839.69</v>
      </c>
      <c r="D32" s="12">
        <v>51675182.04</v>
      </c>
      <c r="E32" s="12">
        <v>13222420.54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27" customFormat="1" ht="18.75">
      <c r="A34" s="24" t="s">
        <v>21</v>
      </c>
      <c r="B34" s="25">
        <v>687055347.32</v>
      </c>
      <c r="C34" s="25">
        <v>687055347.32</v>
      </c>
      <c r="D34" s="25">
        <v>506125297.49</v>
      </c>
      <c r="E34" s="25">
        <v>506125297.49</v>
      </c>
      <c r="F34" s="26"/>
      <c r="G34" s="26"/>
      <c r="H34" s="26"/>
      <c r="I34" s="26"/>
      <c r="J34" s="26"/>
    </row>
    <row r="35" spans="1:10" ht="18.75">
      <c r="A35" s="8" t="s">
        <v>25</v>
      </c>
      <c r="B35" s="12">
        <v>111475256.59</v>
      </c>
      <c r="C35" s="12">
        <v>81114445.68</v>
      </c>
      <c r="D35" s="12">
        <v>56933491.68</v>
      </c>
      <c r="E35" s="12">
        <v>37949166.02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486606</v>
      </c>
      <c r="C36" s="12">
        <v>0</v>
      </c>
      <c r="D36" s="12">
        <v>416902.29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34779167.05</v>
      </c>
      <c r="C37" s="12">
        <v>32312380.26</v>
      </c>
      <c r="D37" s="12">
        <v>27870455.37</v>
      </c>
      <c r="E37" s="12">
        <v>26220628.89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58754661.63</v>
      </c>
      <c r="C38" s="12">
        <v>51018656.63</v>
      </c>
      <c r="D38" s="12">
        <v>26818468.32</v>
      </c>
      <c r="E38" s="12">
        <v>21547025.95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39844000</v>
      </c>
      <c r="D40" s="12">
        <v>0</v>
      </c>
      <c r="E40" s="12">
        <v>26049679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1237445242.5800002</v>
      </c>
      <c r="C41" s="13">
        <f>C28+C29+C30+C31+C32+C33+C34+C35+C36+C37+C38+C39+C40</f>
        <v>1106360177.35</v>
      </c>
      <c r="D41" s="13">
        <f>D28+D29+D30+D31+D32+D33+D34+D35+D36+D37+D38+D39+D40</f>
        <v>772553760.7199999</v>
      </c>
      <c r="E41" s="13">
        <f>E28+E29+E30+E31+E32+E33+E34+E35+E36+E37+E38+E39+E40</f>
        <v>691984784.7800001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-32484711.890000105</v>
      </c>
      <c r="C42" s="12">
        <f>C26-C41</f>
        <v>-19865818.690000057</v>
      </c>
      <c r="D42" s="12">
        <f>D26-D41</f>
        <v>7509620.700000048</v>
      </c>
      <c r="E42" s="12">
        <f>E26-E41</f>
        <v>16788879.19999993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-32484711.890000105</v>
      </c>
      <c r="C44" s="5">
        <f>C26-C41</f>
        <v>-19865818.690000057</v>
      </c>
      <c r="D44" s="5">
        <f>D26-D41</f>
        <v>7509620.700000048</v>
      </c>
      <c r="E44" s="5">
        <f>E26-E41</f>
        <v>16788879.19999993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zoomScaleNormal="85" zoomScalePageLayoutView="0" workbookViewId="0" topLeftCell="A28">
      <selection activeCell="P38" sqref="P38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8" t="s">
        <v>45</v>
      </c>
      <c r="B1" s="28"/>
      <c r="C1" s="28"/>
    </row>
    <row r="2" spans="1:3" ht="18.75">
      <c r="A2" s="1"/>
      <c r="B2" s="1"/>
      <c r="C2" s="1"/>
    </row>
    <row r="3" spans="1:3" ht="15.75">
      <c r="A3" s="31" t="s">
        <v>38</v>
      </c>
      <c r="B3" s="31"/>
      <c r="C3" s="31"/>
    </row>
    <row r="4" spans="1:3" ht="19.5" customHeight="1">
      <c r="A4" s="30" t="s">
        <v>0</v>
      </c>
      <c r="B4" s="15" t="s">
        <v>43</v>
      </c>
      <c r="C4" s="15" t="s">
        <v>46</v>
      </c>
    </row>
    <row r="5" spans="1:3" ht="19.5">
      <c r="A5" s="30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254280196.74</v>
      </c>
      <c r="C7" s="12">
        <f>'исполнение консолид. бюджета'!E7</f>
        <v>187724788.19000003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149782000</v>
      </c>
      <c r="C8" s="12">
        <f>'исполнение консолид. бюджета'!E8</f>
        <v>106916026.37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14217420</v>
      </c>
      <c r="C9" s="12">
        <f>'исполнение консолид. бюджета'!E9</f>
        <v>11521127.66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31357000</v>
      </c>
      <c r="C10" s="12">
        <f>'исполнение консолид. бюджета'!E10</f>
        <v>21249241.27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2000000</v>
      </c>
      <c r="C12" s="12">
        <f>'исполнение консолид. бюджета'!E12</f>
        <v>2349969.96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25930000</v>
      </c>
      <c r="C14" s="12">
        <f>'исполнение консолид. бюджета'!E14</f>
        <v>24261290.59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80129.73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27465000</v>
      </c>
      <c r="C16" s="12">
        <f>'исполнение консолид. бюджета'!E16</f>
        <v>18373556.05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600000</v>
      </c>
      <c r="C17" s="12">
        <f>'исполнение консолид. бюджета'!E17</f>
        <v>503905.92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2210000</v>
      </c>
      <c r="C18" s="12">
        <f>'исполнение консолид. бюджета'!E18</f>
        <v>1915591.31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418776.74</v>
      </c>
      <c r="C19" s="12">
        <f>'исполнение консолид. бюджета'!E19</f>
        <v>553949.33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832214161.92</v>
      </c>
      <c r="C20" s="12">
        <f>'исполнение консолид. бюджета'!E20</f>
        <v>521048875.79</v>
      </c>
      <c r="D20" s="4"/>
      <c r="E20" s="6"/>
      <c r="F20" s="6"/>
      <c r="G20" s="6"/>
      <c r="H20" s="6"/>
    </row>
    <row r="21" spans="1:8" ht="39">
      <c r="A21" s="23" t="s">
        <v>42</v>
      </c>
      <c r="B21" s="12">
        <f>'исполнение консолид. бюджета'!C21</f>
        <v>62264000</v>
      </c>
      <c r="C21" s="12">
        <f>'исполнение консолид. бюджета'!E21</f>
        <v>46698000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830298911.92</v>
      </c>
      <c r="C22" s="12">
        <f>'исполнение консолид. бюджета'!E22</f>
        <v>519030375.8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1915250</v>
      </c>
      <c r="C23" s="12">
        <f>'исполнение консолид. бюджета'!E23</f>
        <v>2018500</v>
      </c>
      <c r="D23" s="4"/>
      <c r="E23" s="6"/>
      <c r="F23" s="6"/>
      <c r="G23" s="6"/>
      <c r="H23" s="6"/>
    </row>
    <row r="24" spans="1:8" ht="75">
      <c r="A24" s="8" t="s">
        <v>44</v>
      </c>
      <c r="B24" s="12">
        <f>'исполнение консолид. бюджета'!C24</f>
        <v>0</v>
      </c>
      <c r="C24" s="12">
        <f>'исполнение консолид. бюджета'!E24</f>
        <v>24900</v>
      </c>
      <c r="D24" s="4"/>
      <c r="E24" s="6"/>
      <c r="F24" s="6"/>
      <c r="G24" s="6"/>
      <c r="H24" s="6"/>
    </row>
    <row r="25" spans="1:8" ht="56.25" customHeight="1">
      <c r="A25" s="8" t="s">
        <v>15</v>
      </c>
      <c r="B25" s="12">
        <f>'исполнение консолид. бюджета'!C25</f>
        <v>0</v>
      </c>
      <c r="C25" s="12">
        <f>'исполнение консолид. бюджета'!E25</f>
        <v>-24900.01</v>
      </c>
      <c r="D25" s="4"/>
      <c r="E25" s="7"/>
      <c r="F25" s="6"/>
      <c r="G25" s="6"/>
      <c r="H25" s="6"/>
    </row>
    <row r="26" spans="1:5" ht="18.75">
      <c r="A26" s="9" t="s">
        <v>16</v>
      </c>
      <c r="B26" s="13">
        <f>B7+B20</f>
        <v>1086494358.6599998</v>
      </c>
      <c r="C26" s="13">
        <f>C7+C20</f>
        <v>708773663.98</v>
      </c>
      <c r="E26" s="5"/>
    </row>
    <row r="27" spans="1:8" ht="18.75">
      <c r="A27" s="8" t="s">
        <v>17</v>
      </c>
      <c r="B27" s="14"/>
      <c r="C27" s="14"/>
      <c r="D27" s="6"/>
      <c r="E27" s="7"/>
      <c r="F27" s="6"/>
      <c r="G27" s="6"/>
      <c r="H27" s="6"/>
    </row>
    <row r="28" spans="1:8" ht="18.75">
      <c r="A28" s="8" t="s">
        <v>29</v>
      </c>
      <c r="B28" s="12">
        <f>'исполнение консолид. бюджета'!C28</f>
        <v>53261667</v>
      </c>
      <c r="C28" s="12">
        <f>'исполнение консолид. бюджета'!E28</f>
        <v>31692354.17</v>
      </c>
      <c r="D28" s="6"/>
      <c r="E28" s="7"/>
      <c r="F28" s="6"/>
      <c r="G28" s="6"/>
      <c r="H28" s="6"/>
    </row>
    <row r="29" spans="1:8" ht="37.5">
      <c r="A29" s="17" t="s">
        <v>40</v>
      </c>
      <c r="B29" s="21">
        <v>36006430</v>
      </c>
      <c r="C29" s="21">
        <v>24242954.41</v>
      </c>
      <c r="D29" s="6"/>
      <c r="E29" s="7"/>
      <c r="F29" s="6"/>
      <c r="G29" s="6"/>
      <c r="H29" s="6"/>
    </row>
    <row r="30" spans="1:8" ht="18.75">
      <c r="A30" s="8" t="s">
        <v>26</v>
      </c>
      <c r="B30" s="12">
        <f>'исполнение консолид. бюджета'!C29</f>
        <v>100000</v>
      </c>
      <c r="C30" s="12">
        <f>'исполнение консолид. бюджета'!E29</f>
        <v>0</v>
      </c>
      <c r="D30" s="6"/>
      <c r="E30" s="6"/>
      <c r="F30" s="6"/>
      <c r="G30" s="6"/>
      <c r="H30" s="6"/>
    </row>
    <row r="31" spans="1:8" ht="37.5">
      <c r="A31" s="8" t="s">
        <v>18</v>
      </c>
      <c r="B31" s="12">
        <f>'исполнение консолид. бюджета'!C30</f>
        <v>100000</v>
      </c>
      <c r="C31" s="12">
        <f>'исполнение консолид. бюджета'!E30</f>
        <v>5440</v>
      </c>
      <c r="D31" s="6"/>
      <c r="E31" s="6"/>
      <c r="F31" s="6"/>
      <c r="G31" s="6"/>
      <c r="H31" s="6"/>
    </row>
    <row r="32" spans="1:8" ht="18.75">
      <c r="A32" s="8" t="s">
        <v>23</v>
      </c>
      <c r="B32" s="12">
        <f>'исполнение консолид. бюджета'!C31</f>
        <v>147084840.77</v>
      </c>
      <c r="C32" s="12">
        <f>'исполнение консолид. бюджета'!E31</f>
        <v>29172772.72</v>
      </c>
      <c r="D32" s="6"/>
      <c r="E32" s="6"/>
      <c r="F32" s="6"/>
      <c r="G32" s="6"/>
      <c r="H32" s="6"/>
    </row>
    <row r="33" spans="1:8" ht="37.5">
      <c r="A33" s="18" t="s">
        <v>40</v>
      </c>
      <c r="B33" s="21">
        <v>2882300</v>
      </c>
      <c r="C33" s="21">
        <v>1128310.47</v>
      </c>
      <c r="D33" s="6"/>
      <c r="E33" s="6"/>
      <c r="F33" s="6"/>
      <c r="G33" s="6"/>
      <c r="H33" s="6"/>
    </row>
    <row r="34" spans="1:8" ht="18.75">
      <c r="A34" s="8" t="s">
        <v>20</v>
      </c>
      <c r="B34" s="12">
        <f>'исполнение консолид. бюджета'!C32</f>
        <v>14368839.69</v>
      </c>
      <c r="C34" s="12">
        <f>'исполнение консолид. бюджета'!E32</f>
        <v>13222420.54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50000</v>
      </c>
      <c r="C35" s="12">
        <f>'исполнение консолид. бюджета'!E33</f>
        <v>0</v>
      </c>
      <c r="D35" s="6"/>
      <c r="E35" s="6"/>
      <c r="F35" s="6"/>
      <c r="G35" s="6"/>
      <c r="H35" s="6"/>
    </row>
    <row r="36" spans="1:8" ht="18.75">
      <c r="A36" s="8" t="s">
        <v>21</v>
      </c>
      <c r="B36" s="12">
        <f>'исполнение консолид. бюджета'!C34</f>
        <v>687055347.32</v>
      </c>
      <c r="C36" s="12">
        <f>'исполнение консолид. бюджета'!E34</f>
        <v>506125297.49</v>
      </c>
      <c r="D36" s="6"/>
      <c r="E36" s="6"/>
      <c r="F36" s="6"/>
      <c r="G36" s="6"/>
      <c r="H36" s="6"/>
    </row>
    <row r="37" spans="1:8" ht="37.5">
      <c r="A37" s="18" t="s">
        <v>40</v>
      </c>
      <c r="B37" s="21">
        <v>354934434.65</v>
      </c>
      <c r="C37" s="21">
        <v>266705180.24</v>
      </c>
      <c r="D37" s="6"/>
      <c r="E37" s="6"/>
      <c r="F37" s="6"/>
      <c r="G37" s="6"/>
      <c r="H37" s="6"/>
    </row>
    <row r="38" spans="1:8" ht="18.75">
      <c r="A38" s="8" t="s">
        <v>25</v>
      </c>
      <c r="B38" s="12">
        <f>'исполнение консолид. бюджета'!C35</f>
        <v>81114445.68</v>
      </c>
      <c r="C38" s="12">
        <f>'исполнение консолид. бюджета'!E35</f>
        <v>37949166.02</v>
      </c>
      <c r="D38" s="6"/>
      <c r="E38" s="6"/>
      <c r="F38" s="6"/>
      <c r="G38" s="6"/>
      <c r="H38" s="6"/>
    </row>
    <row r="39" spans="1:8" ht="37.5">
      <c r="A39" s="18" t="s">
        <v>40</v>
      </c>
      <c r="B39" s="21">
        <v>25358770</v>
      </c>
      <c r="C39" s="21">
        <v>18840146.88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0</v>
      </c>
      <c r="C40" s="12">
        <f>'исполнение консолид. бюджета'!E36</f>
        <v>0</v>
      </c>
      <c r="D40" s="6"/>
      <c r="E40" s="6"/>
      <c r="F40" s="6"/>
      <c r="G40" s="6"/>
      <c r="H40" s="6"/>
    </row>
    <row r="41" spans="1:8" ht="18.75">
      <c r="A41" s="8" t="s">
        <v>30</v>
      </c>
      <c r="B41" s="12">
        <f>'исполнение консолид. бюджета'!C37</f>
        <v>32312380.26</v>
      </c>
      <c r="C41" s="12">
        <f>'исполнение консолид. бюджета'!E37</f>
        <v>26220628.89</v>
      </c>
      <c r="D41" s="6"/>
      <c r="E41" s="6"/>
      <c r="F41" s="6"/>
      <c r="G41" s="6"/>
      <c r="H41" s="6"/>
    </row>
    <row r="42" spans="1:8" ht="18.75">
      <c r="A42" s="8" t="s">
        <v>28</v>
      </c>
      <c r="B42" s="12">
        <f>'исполнение консолид. бюджета'!C38</f>
        <v>51018656.63</v>
      </c>
      <c r="C42" s="12">
        <f>'исполнение консолид. бюджета'!E38</f>
        <v>21547025.95</v>
      </c>
      <c r="D42" s="6"/>
      <c r="E42" s="6"/>
      <c r="F42" s="6"/>
      <c r="G42" s="6"/>
      <c r="H42" s="6"/>
    </row>
    <row r="43" spans="1:8" ht="37.5">
      <c r="A43" s="18" t="s">
        <v>40</v>
      </c>
      <c r="B43" s="21">
        <v>9688180</v>
      </c>
      <c r="C43" s="21">
        <v>7189013.19</v>
      </c>
      <c r="D43" s="6"/>
      <c r="E43" s="6"/>
      <c r="F43" s="6"/>
      <c r="G43" s="6"/>
      <c r="H43" s="6"/>
    </row>
    <row r="44" spans="1:8" ht="37.5">
      <c r="A44" s="8" t="s">
        <v>27</v>
      </c>
      <c r="B44" s="12">
        <f>'исполнение консолид. бюджета'!C39</f>
        <v>50000</v>
      </c>
      <c r="C44" s="12">
        <f>'исполнение консолид. бюджета'!E39</f>
        <v>0</v>
      </c>
      <c r="D44" s="6"/>
      <c r="E44" s="6"/>
      <c r="F44" s="6"/>
      <c r="G44" s="6"/>
      <c r="H44" s="6"/>
    </row>
    <row r="45" spans="1:8" ht="37.5" customHeight="1">
      <c r="A45" s="8" t="s">
        <v>24</v>
      </c>
      <c r="B45" s="12">
        <f>'исполнение консолид. бюджета'!C40</f>
        <v>39844000</v>
      </c>
      <c r="C45" s="12">
        <f>'исполнение консолид. бюджета'!E40</f>
        <v>26049679</v>
      </c>
      <c r="D45" s="6"/>
      <c r="E45" s="6"/>
      <c r="F45" s="6"/>
      <c r="G45" s="6"/>
      <c r="H45" s="6"/>
    </row>
    <row r="46" spans="1:8" ht="18.75">
      <c r="A46" s="9" t="s">
        <v>32</v>
      </c>
      <c r="B46" s="13">
        <f>B28+B30+B31+B32+B34+B35+B36+B38+B40+B41+B42+B44+B45</f>
        <v>1106360177.35</v>
      </c>
      <c r="C46" s="13">
        <f>C28+C30+C31+C32+C34+C35+C36+C38+C40+C41+C42+C44+C45</f>
        <v>691984784.7800001</v>
      </c>
      <c r="D46" s="6"/>
      <c r="E46" s="6"/>
      <c r="F46" s="6"/>
      <c r="G46" s="6"/>
      <c r="H46" s="6"/>
    </row>
    <row r="47" spans="1:8" ht="37.5">
      <c r="A47" s="8" t="s">
        <v>41</v>
      </c>
      <c r="B47" s="12">
        <f>B26-B46</f>
        <v>-19865818.690000057</v>
      </c>
      <c r="C47" s="12">
        <f>C26-C46</f>
        <v>16788879.19999993</v>
      </c>
      <c r="D47" s="4"/>
      <c r="E47" s="6"/>
      <c r="F47" s="6"/>
      <c r="G47" s="6"/>
      <c r="H47" s="6"/>
    </row>
    <row r="49" spans="2:3" ht="14.25" customHeight="1" hidden="1">
      <c r="B49" s="5">
        <f>B26-B46</f>
        <v>-19865818.690000057</v>
      </c>
      <c r="C49" s="5">
        <f>C26-C46</f>
        <v>16788879.19999993</v>
      </c>
    </row>
    <row r="50" spans="2:3" ht="12.75">
      <c r="B50" s="5"/>
      <c r="C50" s="5"/>
    </row>
    <row r="51" s="22" customFormat="1" ht="18.75">
      <c r="A51" s="19" t="s">
        <v>48</v>
      </c>
    </row>
    <row r="52" s="22" customFormat="1" ht="18.75">
      <c r="A52" s="20" t="s">
        <v>49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2019-10-10T08:18:04Z</cp:lastPrinted>
  <dcterms:created xsi:type="dcterms:W3CDTF">2013-05-20T06:52:12Z</dcterms:created>
  <dcterms:modified xsi:type="dcterms:W3CDTF">2019-10-14T08:55:13Z</dcterms:modified>
  <cp:category/>
  <cp:version/>
  <cp:contentType/>
  <cp:contentStatus/>
</cp:coreProperties>
</file>